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N:\Przetragi 2025\09 Elewacje\Elewacje2025\"/>
    </mc:Choice>
  </mc:AlternateContent>
  <xr:revisionPtr revIDLastSave="0" documentId="13_ncr:1_{DE9B282B-F30E-4772-A2EA-75FABDA2AE0B}" xr6:coauthVersionLast="47" xr6:coauthVersionMax="47" xr10:uidLastSave="{00000000-0000-0000-0000-000000000000}"/>
  <bookViews>
    <workbookView xWindow="-27630" yWindow="2385" windowWidth="21600" windowHeight="11295" xr2:uid="{2AE96B9D-CC25-4E28-ABC1-C256053341A2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3" i="1" l="1"/>
  <c r="E23" i="1"/>
  <c r="E22" i="1"/>
  <c r="E32" i="1"/>
  <c r="E31" i="1"/>
  <c r="E29" i="1"/>
  <c r="E28" i="1"/>
  <c r="E27" i="1"/>
  <c r="E26" i="1"/>
  <c r="E25" i="1"/>
  <c r="E24" i="1"/>
  <c r="E30" i="1" l="1"/>
</calcChain>
</file>

<file path=xl/sharedStrings.xml><?xml version="1.0" encoding="utf-8"?>
<sst xmlns="http://schemas.openxmlformats.org/spreadsheetml/2006/main" count="108" uniqueCount="68">
  <si>
    <t>Lp.</t>
  </si>
  <si>
    <t>Adres</t>
  </si>
  <si>
    <t>Rodzaj remontu</t>
  </si>
  <si>
    <t>Sposób wyceny</t>
  </si>
  <si>
    <t>1.</t>
  </si>
  <si>
    <t>Grunwaldzka 8</t>
  </si>
  <si>
    <t>kosztorys</t>
  </si>
  <si>
    <t>2.</t>
  </si>
  <si>
    <t>Słowackiego 11</t>
  </si>
  <si>
    <t>3.</t>
  </si>
  <si>
    <t>Grunwaldzka 10</t>
  </si>
  <si>
    <t>Niepodległości 28</t>
  </si>
  <si>
    <t>Metalowców 6</t>
  </si>
  <si>
    <t>Dekutowskiego 7</t>
  </si>
  <si>
    <t>Krasińskiego 7</t>
  </si>
  <si>
    <t>Adres budynku</t>
  </si>
  <si>
    <t>Popiełuszki 3b</t>
  </si>
  <si>
    <t xml:space="preserve">Zmycie (odglonowanie) elewacji zachodniej.  </t>
  </si>
  <si>
    <t xml:space="preserve">Zmycie (odglonowanie) elewacji północnej. </t>
  </si>
  <si>
    <t>Grunwaldzka 5</t>
  </si>
  <si>
    <t xml:space="preserve">Zmycie (odglonowanie) elewacji wschodniej.  </t>
  </si>
  <si>
    <t>4.</t>
  </si>
  <si>
    <t>Niepodległości 24</t>
  </si>
  <si>
    <t xml:space="preserve">Zmycie (odglonowanie) elewacji zachodniej. </t>
  </si>
  <si>
    <t>5.</t>
  </si>
  <si>
    <t>Dekutowskiego 5</t>
  </si>
  <si>
    <t xml:space="preserve">Zmycie (odglonowanie) elewacji północnej.  </t>
  </si>
  <si>
    <t>6.</t>
  </si>
  <si>
    <t>Klonowa 11</t>
  </si>
  <si>
    <t>Zmycie (odglonowanie) elewacji północnej.</t>
  </si>
  <si>
    <t>7.</t>
  </si>
  <si>
    <t>Zmycie (odglonowanie) elewacji zachodniej.</t>
  </si>
  <si>
    <t>8.</t>
  </si>
  <si>
    <t>Klonowa 13</t>
  </si>
  <si>
    <t>9.</t>
  </si>
  <si>
    <t>Klonowa 15</t>
  </si>
  <si>
    <t xml:space="preserve">Zmycie (odglonowanie) elewacji wschodniej. </t>
  </si>
  <si>
    <t>11.</t>
  </si>
  <si>
    <t>Grunwaldzka 14</t>
  </si>
  <si>
    <t>12.</t>
  </si>
  <si>
    <t>13.</t>
  </si>
  <si>
    <t>Wyszyńskiego 14</t>
  </si>
  <si>
    <t>Wymiana opaski kapilarnej przy budynku wg przedmiaru</t>
  </si>
  <si>
    <t>Słoneczna 3</t>
  </si>
  <si>
    <t>Remont dylatacji elewacji południowej poprzez wklejenie systemowej elewacyjnej listwy dylatacyjnej wraz z otynkowaniem strefy montażowej (ok 20-30cm) oraz pomalowaniem i silikonowaniem elementów montażowych 11,70mb x 5szt.</t>
  </si>
  <si>
    <t>Metalowców 5</t>
  </si>
  <si>
    <t>Izolacja ściany fundamentowej szczytowej</t>
  </si>
  <si>
    <t>C. Zmycie (odglonowania) wskazanych elewacji budynków w następujących lokalizacjach:</t>
  </si>
  <si>
    <t>A. Pozostałe roboty remontowe:</t>
  </si>
  <si>
    <t>Powierzchnia m2</t>
  </si>
  <si>
    <t>cena jednostkowa za m2</t>
  </si>
  <si>
    <t>Powierzchnia m/m2</t>
  </si>
  <si>
    <t>58,5mb</t>
  </si>
  <si>
    <t>23,8m2</t>
  </si>
  <si>
    <t>elewacji północnej pogrubienie docieplenia, docieplenie metodą lekko -mokrą styropianem fasadowym grafitowym λ=0,031W/(m*K), grubości 10cm tynk barwiony w masie.</t>
  </si>
  <si>
    <t>1/3 ściany południowej - wymiana docieplenia z wełny na docieplenie metodą lekko -mokrą styropianem fasadowym grafitowym λ=0,031W/(m*K), grubości 15cm tynk barwiony w masie.</t>
  </si>
  <si>
    <t>ściana południowa - wymiana docieplenia z wełny na docieplenie metodą lekko -mokrą styropianem fasadowym grafitowym λ=0,031W/(m*K) grubości 15cm tynk barwiony w masie.</t>
  </si>
  <si>
    <t>Docieplenie cokołu od strony zachodniej z odbiciem i usunięciem luźnych tynków  - metodą lekko -mokrą styropianem fasadowym grafitowym λ=0,031W/(m*K), grubości 15cm tynk barwiony w masie.</t>
  </si>
  <si>
    <t xml:space="preserve">Remont – zmycie (odglonowanie) i malowanie elewacji ½ zachodniej farbami silikonowymi. </t>
  </si>
  <si>
    <t>Remont – zmycie (odglonowanie) i malowanie elewacji północnej farbami silikonowymi.</t>
  </si>
  <si>
    <t>Remont – zmycie (odglonowanie) i malowanie elewacji wschodniej i południowej farbami silikonowymi.</t>
  </si>
  <si>
    <t>cena za 1mb</t>
  </si>
  <si>
    <t>A.	Docieplenie ścian metodą lekko -mokrą z zastosowaniem tynków barwionych w masie lub mineralnych malowanych farbą silikonową, w następujących budynkach</t>
  </si>
  <si>
    <t>B.	Remont elewacji w zakresie drobnych napraw tynku zmycia (odglonowania) i malowania farbami silikonowymi wskazanych elewacji budynków w następujących lokalizacjach:</t>
  </si>
  <si>
    <t>Popiełuszki 1b</t>
  </si>
  <si>
    <t>Naprawa tynku żywicznego: zeskrobanie luźnych nie nośnych struktur, zagruntowanie wykonanie tynku żywicznego w kolorze istniejącym    ok 40m2 łącznie</t>
  </si>
  <si>
    <t>cena za 1m 2</t>
  </si>
  <si>
    <t>40m2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</si>
</sst>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#,##0\ &quot;zł&quot;;[Red]\-#,##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name val="Calibri"/>
      <family val="2"/>
      <charset val="238"/>
      <scheme val="minor"/>
    </font>
    <font>
      <sz val="11.5"/>
      <color theme="1"/>
      <name val="Times New Roman"/>
      <family val="1"/>
      <charset val="238"/>
    </font>
    <font>
      <sz val="11.5"/>
      <color rgb="FF000000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4" xfId="0" applyFont="1" applyBorder="1" applyAlignment="1">
      <alignment vertical="center"/>
    </xf>
    <xf numFmtId="0" fontId="2" fillId="0" borderId="15" xfId="0" applyFont="1" applyBorder="1" applyAlignment="1">
      <alignment vertical="center" wrapText="1"/>
    </xf>
    <xf numFmtId="0" fontId="2" fillId="0" borderId="15" xfId="0" applyFont="1" applyBorder="1" applyAlignment="1">
      <alignment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indent="2"/>
    </xf>
    <xf numFmtId="0" fontId="2" fillId="0" borderId="0" xfId="0" applyFont="1" applyAlignment="1">
      <alignment horizontal="left" vertical="center" indent="2"/>
    </xf>
    <xf numFmtId="0" fontId="3" fillId="2" borderId="2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right" vertical="center"/>
    </xf>
    <xf numFmtId="0" fontId="4" fillId="2" borderId="11" xfId="0" applyFont="1" applyFill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vertical="center"/>
    </xf>
    <xf numFmtId="2" fontId="4" fillId="2" borderId="20" xfId="0" applyNumberFormat="1" applyFont="1" applyFill="1" applyBorder="1" applyAlignment="1">
      <alignment vertical="center"/>
    </xf>
    <xf numFmtId="2" fontId="4" fillId="2" borderId="22" xfId="0" applyNumberFormat="1" applyFont="1" applyFill="1" applyBorder="1" applyAlignment="1">
      <alignment vertical="center"/>
    </xf>
    <xf numFmtId="2" fontId="4" fillId="2" borderId="9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2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17" xfId="0" applyFont="1" applyBorder="1" applyAlignment="1">
      <alignment vertical="center" wrapText="1"/>
    </xf>
    <xf numFmtId="0" fontId="6" fillId="0" borderId="23" xfId="0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1" fillId="0" borderId="12" xfId="0" applyFont="1" applyBorder="1" applyAlignment="1">
      <alignment horizontal="left" vertical="center" wrapText="1" indent="5"/>
    </xf>
    <xf numFmtId="0" fontId="1" fillId="0" borderId="0" xfId="0" applyFont="1" applyAlignment="1">
      <alignment horizontal="left" vertical="center" wrapText="1" indent="1"/>
    </xf>
    <xf numFmtId="0" fontId="1" fillId="0" borderId="0" xfId="0" applyFont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3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9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vertical="center"/>
    </xf>
    <xf numFmtId="0" fontId="6" fillId="0" borderId="14" xfId="0" applyFont="1" applyBorder="1" applyAlignment="1">
      <alignment vertical="center" wrapText="1"/>
    </xf>
    <xf numFmtId="6" fontId="7" fillId="2" borderId="2" xfId="0" applyNumberFormat="1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354CC3-8B3C-4D34-8800-FF8C38B745CB}">
  <sheetPr>
    <pageSetUpPr fitToPage="1"/>
  </sheetPr>
  <dimension ref="A4:E43"/>
  <sheetViews>
    <sheetView tabSelected="1" topLeftCell="A38" workbookViewId="0">
      <selection activeCell="C41" sqref="C41"/>
    </sheetView>
  </sheetViews>
  <sheetFormatPr defaultRowHeight="12.75" x14ac:dyDescent="0.2"/>
  <cols>
    <col min="1" max="1" width="5.5703125" style="1" customWidth="1"/>
    <col min="2" max="2" width="15.7109375" style="1" customWidth="1"/>
    <col min="3" max="3" width="30.7109375" style="1" customWidth="1"/>
    <col min="4" max="4" width="9.140625" style="1"/>
    <col min="5" max="5" width="16.28515625" style="1" customWidth="1"/>
    <col min="6" max="16384" width="9.140625" style="1"/>
  </cols>
  <sheetData>
    <row r="4" spans="1:5" x14ac:dyDescent="0.2">
      <c r="A4" s="45" t="s">
        <v>62</v>
      </c>
      <c r="B4" s="45"/>
      <c r="C4" s="45"/>
      <c r="D4" s="45"/>
      <c r="E4" s="45"/>
    </row>
    <row r="5" spans="1:5" ht="13.5" thickBot="1" x14ac:dyDescent="0.25">
      <c r="A5" s="46"/>
      <c r="B5" s="46"/>
      <c r="C5" s="46"/>
      <c r="D5" s="46"/>
      <c r="E5" s="46"/>
    </row>
    <row r="6" spans="1:5" ht="26.25" thickBot="1" x14ac:dyDescent="0.25">
      <c r="A6" s="2" t="s">
        <v>0</v>
      </c>
      <c r="B6" s="3" t="s">
        <v>1</v>
      </c>
      <c r="C6" s="4" t="s">
        <v>2</v>
      </c>
      <c r="D6" s="4" t="s">
        <v>3</v>
      </c>
      <c r="E6" s="19" t="s">
        <v>49</v>
      </c>
    </row>
    <row r="7" spans="1:5" ht="90.75" thickBot="1" x14ac:dyDescent="0.25">
      <c r="A7" s="5" t="s">
        <v>4</v>
      </c>
      <c r="B7" s="29" t="s">
        <v>5</v>
      </c>
      <c r="C7" s="32" t="s">
        <v>54</v>
      </c>
      <c r="D7" s="5" t="s">
        <v>6</v>
      </c>
      <c r="E7" s="28">
        <v>332.79599999999999</v>
      </c>
    </row>
    <row r="8" spans="1:5" ht="90.75" thickBot="1" x14ac:dyDescent="0.25">
      <c r="A8" s="5" t="s">
        <v>7</v>
      </c>
      <c r="B8" s="29" t="s">
        <v>8</v>
      </c>
      <c r="C8" s="33" t="s">
        <v>55</v>
      </c>
      <c r="D8" s="5" t="s">
        <v>6</v>
      </c>
      <c r="E8" s="28">
        <v>145.26</v>
      </c>
    </row>
    <row r="9" spans="1:5" ht="90.75" thickBot="1" x14ac:dyDescent="0.25">
      <c r="A9" s="5" t="s">
        <v>9</v>
      </c>
      <c r="B9" s="30" t="s">
        <v>10</v>
      </c>
      <c r="C9" s="34" t="s">
        <v>56</v>
      </c>
      <c r="D9" s="31" t="s">
        <v>6</v>
      </c>
      <c r="E9" s="28">
        <v>454.3</v>
      </c>
    </row>
    <row r="10" spans="1:5" ht="105.75" thickBot="1" x14ac:dyDescent="0.25">
      <c r="A10" s="5" t="s">
        <v>21</v>
      </c>
      <c r="B10" s="30" t="s">
        <v>11</v>
      </c>
      <c r="C10" s="34" t="s">
        <v>57</v>
      </c>
      <c r="D10" s="31" t="s">
        <v>6</v>
      </c>
      <c r="E10" s="28">
        <v>5.83</v>
      </c>
    </row>
    <row r="11" spans="1:5" x14ac:dyDescent="0.2">
      <c r="A11" s="48"/>
      <c r="B11" s="50"/>
      <c r="C11" s="52"/>
      <c r="D11" s="48"/>
      <c r="E11" s="41"/>
    </row>
    <row r="12" spans="1:5" x14ac:dyDescent="0.2">
      <c r="A12" s="49"/>
      <c r="B12" s="51"/>
      <c r="C12" s="53"/>
      <c r="D12" s="49"/>
      <c r="E12" s="42"/>
    </row>
    <row r="13" spans="1:5" ht="24" customHeight="1" x14ac:dyDescent="0.2">
      <c r="A13" s="44" t="s">
        <v>63</v>
      </c>
      <c r="B13" s="44"/>
      <c r="C13" s="44"/>
      <c r="D13" s="44"/>
      <c r="E13" s="44"/>
    </row>
    <row r="14" spans="1:5" ht="21.75" customHeight="1" thickBot="1" x14ac:dyDescent="0.25">
      <c r="A14" s="47"/>
      <c r="B14" s="47"/>
      <c r="C14" s="47"/>
      <c r="D14" s="47"/>
      <c r="E14" s="47"/>
    </row>
    <row r="15" spans="1:5" ht="26.25" thickBot="1" x14ac:dyDescent="0.25">
      <c r="A15" s="2" t="s">
        <v>0</v>
      </c>
      <c r="B15" s="3" t="s">
        <v>1</v>
      </c>
      <c r="C15" s="4" t="s">
        <v>2</v>
      </c>
      <c r="D15" s="4" t="s">
        <v>3</v>
      </c>
      <c r="E15" s="19" t="s">
        <v>49</v>
      </c>
    </row>
    <row r="16" spans="1:5" ht="45.75" thickBot="1" x14ac:dyDescent="0.25">
      <c r="A16" s="7" t="s">
        <v>4</v>
      </c>
      <c r="B16" s="8" t="s">
        <v>12</v>
      </c>
      <c r="C16" s="34" t="s">
        <v>58</v>
      </c>
      <c r="D16" s="10" t="s">
        <v>6</v>
      </c>
      <c r="E16" s="21">
        <v>435.89</v>
      </c>
    </row>
    <row r="17" spans="1:5" ht="45.75" thickBot="1" x14ac:dyDescent="0.25">
      <c r="A17" s="5" t="s">
        <v>7</v>
      </c>
      <c r="B17" s="11" t="s">
        <v>13</v>
      </c>
      <c r="C17" s="34" t="s">
        <v>59</v>
      </c>
      <c r="D17" s="10" t="s">
        <v>6</v>
      </c>
      <c r="E17" s="22">
        <v>172.22</v>
      </c>
    </row>
    <row r="18" spans="1:5" ht="45.75" thickBot="1" x14ac:dyDescent="0.25">
      <c r="A18" s="12" t="s">
        <v>9</v>
      </c>
      <c r="B18" s="13" t="s">
        <v>14</v>
      </c>
      <c r="C18" s="35" t="s">
        <v>60</v>
      </c>
      <c r="D18" s="10" t="s">
        <v>6</v>
      </c>
      <c r="E18" s="23">
        <v>518.09</v>
      </c>
    </row>
    <row r="19" spans="1:5" x14ac:dyDescent="0.2">
      <c r="A19" s="43"/>
      <c r="B19" s="43"/>
      <c r="C19" s="43"/>
      <c r="D19" s="43"/>
      <c r="E19" s="43"/>
    </row>
    <row r="20" spans="1:5" ht="13.5" thickBot="1" x14ac:dyDescent="0.25">
      <c r="A20" s="44" t="s">
        <v>47</v>
      </c>
      <c r="B20" s="44"/>
      <c r="C20" s="44"/>
      <c r="D20" s="44"/>
      <c r="E20" s="44"/>
    </row>
    <row r="21" spans="1:5" ht="26.25" thickBot="1" x14ac:dyDescent="0.25">
      <c r="A21" s="2" t="s">
        <v>0</v>
      </c>
      <c r="B21" s="3" t="s">
        <v>15</v>
      </c>
      <c r="C21" s="4" t="s">
        <v>2</v>
      </c>
      <c r="D21" s="4" t="s">
        <v>3</v>
      </c>
      <c r="E21" s="20" t="s">
        <v>49</v>
      </c>
    </row>
    <row r="22" spans="1:5" ht="30.75" customHeight="1" thickBot="1" x14ac:dyDescent="0.25">
      <c r="A22" s="7" t="s">
        <v>4</v>
      </c>
      <c r="B22" s="8" t="s">
        <v>16</v>
      </c>
      <c r="C22" s="9" t="s">
        <v>17</v>
      </c>
      <c r="D22" s="38" t="s">
        <v>50</v>
      </c>
      <c r="E22" s="26">
        <f>+(2.49+4.9)*8.6+9.6*2.9+2.99*1.96</f>
        <v>97.254400000000004</v>
      </c>
    </row>
    <row r="23" spans="1:5" ht="26.25" thickBot="1" x14ac:dyDescent="0.25">
      <c r="A23" s="5" t="s">
        <v>7</v>
      </c>
      <c r="B23" s="11" t="s">
        <v>16</v>
      </c>
      <c r="C23" s="9" t="s">
        <v>18</v>
      </c>
      <c r="D23" s="39"/>
      <c r="E23" s="25">
        <f>+(15.5+12.13)*9.6+3.4*8.6</f>
        <v>294.488</v>
      </c>
    </row>
    <row r="24" spans="1:5" ht="26.25" thickBot="1" x14ac:dyDescent="0.25">
      <c r="A24" s="5" t="s">
        <v>9</v>
      </c>
      <c r="B24" s="11" t="s">
        <v>19</v>
      </c>
      <c r="C24" s="9" t="s">
        <v>20</v>
      </c>
      <c r="D24" s="39"/>
      <c r="E24" s="25">
        <f>27.13*15.2</f>
        <v>412.37599999999998</v>
      </c>
    </row>
    <row r="25" spans="1:5" ht="26.25" thickBot="1" x14ac:dyDescent="0.25">
      <c r="A25" s="5" t="s">
        <v>21</v>
      </c>
      <c r="B25" s="11" t="s">
        <v>22</v>
      </c>
      <c r="C25" s="9" t="s">
        <v>23</v>
      </c>
      <c r="D25" s="39"/>
      <c r="E25" s="25">
        <f>12.41*10.8</f>
        <v>134.02800000000002</v>
      </c>
    </row>
    <row r="26" spans="1:5" ht="26.25" thickBot="1" x14ac:dyDescent="0.25">
      <c r="A26" s="5" t="s">
        <v>24</v>
      </c>
      <c r="B26" s="11" t="s">
        <v>25</v>
      </c>
      <c r="C26" s="9" t="s">
        <v>26</v>
      </c>
      <c r="D26" s="39"/>
      <c r="E26" s="25">
        <f>10.9*15.8</f>
        <v>172.22000000000003</v>
      </c>
    </row>
    <row r="27" spans="1:5" ht="26.25" thickBot="1" x14ac:dyDescent="0.25">
      <c r="A27" s="5" t="s">
        <v>27</v>
      </c>
      <c r="B27" s="11" t="s">
        <v>28</v>
      </c>
      <c r="C27" s="9" t="s">
        <v>29</v>
      </c>
      <c r="D27" s="39"/>
      <c r="E27" s="25">
        <f>10.9*15.74</f>
        <v>171.566</v>
      </c>
    </row>
    <row r="28" spans="1:5" ht="26.25" thickBot="1" x14ac:dyDescent="0.25">
      <c r="A28" s="5" t="s">
        <v>30</v>
      </c>
      <c r="B28" s="11" t="s">
        <v>28</v>
      </c>
      <c r="C28" s="9" t="s">
        <v>31</v>
      </c>
      <c r="D28" s="39"/>
      <c r="E28" s="25">
        <f>15.74*44.85</f>
        <v>705.93900000000008</v>
      </c>
    </row>
    <row r="29" spans="1:5" ht="26.25" thickBot="1" x14ac:dyDescent="0.25">
      <c r="A29" s="5" t="s">
        <v>32</v>
      </c>
      <c r="B29" s="11" t="s">
        <v>33</v>
      </c>
      <c r="C29" s="9" t="s">
        <v>20</v>
      </c>
      <c r="D29" s="39"/>
      <c r="E29" s="25">
        <f>+(8.13+32.9)*14.86</f>
        <v>609.70579999999995</v>
      </c>
    </row>
    <row r="30" spans="1:5" ht="26.25" thickBot="1" x14ac:dyDescent="0.25">
      <c r="A30" s="5" t="s">
        <v>34</v>
      </c>
      <c r="B30" s="11" t="s">
        <v>35</v>
      </c>
      <c r="C30" s="9" t="s">
        <v>36</v>
      </c>
      <c r="D30" s="39"/>
      <c r="E30" s="25">
        <f>E29</f>
        <v>609.70579999999995</v>
      </c>
    </row>
    <row r="31" spans="1:5" ht="26.25" thickBot="1" x14ac:dyDescent="0.25">
      <c r="A31" s="6" t="s">
        <v>37</v>
      </c>
      <c r="B31" s="15" t="s">
        <v>38</v>
      </c>
      <c r="C31" s="9" t="s">
        <v>29</v>
      </c>
      <c r="D31" s="39"/>
      <c r="E31" s="25">
        <f>9.97*15.61</f>
        <v>155.6317</v>
      </c>
    </row>
    <row r="32" spans="1:5" ht="26.25" thickBot="1" x14ac:dyDescent="0.25">
      <c r="A32" s="6" t="s">
        <v>39</v>
      </c>
      <c r="B32" s="15" t="s">
        <v>12</v>
      </c>
      <c r="C32" s="9" t="s">
        <v>29</v>
      </c>
      <c r="D32" s="39"/>
      <c r="E32" s="25">
        <f>15.9*10.7</f>
        <v>170.13</v>
      </c>
    </row>
    <row r="33" spans="1:5" ht="26.25" thickBot="1" x14ac:dyDescent="0.25">
      <c r="A33" s="6" t="s">
        <v>40</v>
      </c>
      <c r="B33" s="15" t="s">
        <v>41</v>
      </c>
      <c r="C33" s="14" t="s">
        <v>29</v>
      </c>
      <c r="D33" s="40"/>
      <c r="E33" s="27">
        <f>14.11*11</f>
        <v>155.20999999999998</v>
      </c>
    </row>
    <row r="36" spans="1:5" x14ac:dyDescent="0.2">
      <c r="A36" s="16" t="s">
        <v>48</v>
      </c>
    </row>
    <row r="37" spans="1:5" ht="13.5" thickBot="1" x14ac:dyDescent="0.25">
      <c r="A37" s="17"/>
    </row>
    <row r="38" spans="1:5" ht="26.25" thickBot="1" x14ac:dyDescent="0.25">
      <c r="A38" s="2" t="s">
        <v>0</v>
      </c>
      <c r="B38" s="3" t="s">
        <v>15</v>
      </c>
      <c r="C38" s="4" t="s">
        <v>2</v>
      </c>
      <c r="D38" s="4" t="s">
        <v>3</v>
      </c>
      <c r="E38" s="19" t="s">
        <v>51</v>
      </c>
    </row>
    <row r="39" spans="1:5" ht="26.25" thickBot="1" x14ac:dyDescent="0.25">
      <c r="A39" s="6" t="s">
        <v>4</v>
      </c>
      <c r="B39" s="15" t="s">
        <v>38</v>
      </c>
      <c r="C39" s="14" t="s">
        <v>42</v>
      </c>
      <c r="D39" s="36" t="s">
        <v>6</v>
      </c>
      <c r="E39" s="24">
        <v>32.935000000000002</v>
      </c>
    </row>
    <row r="40" spans="1:5" ht="102.75" thickBot="1" x14ac:dyDescent="0.25">
      <c r="A40" s="6" t="s">
        <v>7</v>
      </c>
      <c r="B40" s="15" t="s">
        <v>43</v>
      </c>
      <c r="C40" s="14" t="s">
        <v>44</v>
      </c>
      <c r="D40" s="37" t="s">
        <v>61</v>
      </c>
      <c r="E40" s="24" t="s">
        <v>52</v>
      </c>
    </row>
    <row r="41" spans="1:5" ht="90.75" thickBot="1" x14ac:dyDescent="0.25">
      <c r="A41" s="54" t="s">
        <v>9</v>
      </c>
      <c r="B41" s="55" t="s">
        <v>64</v>
      </c>
      <c r="C41" s="56" t="s">
        <v>65</v>
      </c>
      <c r="D41" s="36" t="s">
        <v>66</v>
      </c>
      <c r="E41" s="57" t="s">
        <v>67</v>
      </c>
    </row>
    <row r="42" spans="1:5" ht="26.25" thickBot="1" x14ac:dyDescent="0.25">
      <c r="A42" s="6" t="s">
        <v>21</v>
      </c>
      <c r="B42" s="15" t="s">
        <v>45</v>
      </c>
      <c r="C42" s="14" t="s">
        <v>46</v>
      </c>
      <c r="D42" s="37" t="s">
        <v>6</v>
      </c>
      <c r="E42" s="24" t="s">
        <v>53</v>
      </c>
    </row>
    <row r="43" spans="1:5" x14ac:dyDescent="0.2">
      <c r="A43" s="18"/>
    </row>
  </sheetData>
  <mergeCells count="10">
    <mergeCell ref="D22:D33"/>
    <mergeCell ref="E11:E12"/>
    <mergeCell ref="A19:E19"/>
    <mergeCell ref="A20:E20"/>
    <mergeCell ref="A4:E5"/>
    <mergeCell ref="A13:E14"/>
    <mergeCell ref="A11:A12"/>
    <mergeCell ref="B11:B12"/>
    <mergeCell ref="C11:C12"/>
    <mergeCell ref="D11:D12"/>
  </mergeCells>
  <phoneticPr fontId="5" type="noConversion"/>
  <pageMargins left="0.7" right="0.7" top="0.75" bottom="0.75" header="0.3" footer="0.3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kamil mendyk</dc:creator>
  <cp:lastModifiedBy>kamil mendyk</cp:lastModifiedBy>
  <cp:lastPrinted>2025-04-14T10:36:39Z</cp:lastPrinted>
  <dcterms:created xsi:type="dcterms:W3CDTF">2025-04-11T05:22:50Z</dcterms:created>
  <dcterms:modified xsi:type="dcterms:W3CDTF">2025-04-22T11:15:33Z</dcterms:modified>
</cp:coreProperties>
</file>